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5440" windowHeight="11820"/>
  </bookViews>
  <sheets>
    <sheet name="Kosztorys" sheetId="1" r:id="rId1"/>
    <sheet name="Zbiorcze Zestawienie" sheetId="4" r:id="rId2"/>
  </sheets>
  <definedNames>
    <definedName name="_xlnm._FilterDatabase" localSheetId="1">'Zbiorcze Zestawienie'!$A$7:$D$14</definedName>
    <definedName name="_xlnm.Print_Area" localSheetId="1">'Zbiorcze Zestawienie'!$B$5:$D$14</definedName>
    <definedName name="_xlnm.Print_Titles" localSheetId="1">'Zbiorcze Zestawienie'!$7:$7</definedName>
  </definedNames>
  <calcPr calcId="145621"/>
</workbook>
</file>

<file path=xl/calcChain.xml><?xml version="1.0" encoding="utf-8"?>
<calcChain xmlns="http://schemas.openxmlformats.org/spreadsheetml/2006/main">
  <c r="D9" i="4" l="1"/>
  <c r="D10" i="4"/>
  <c r="D11" i="4" l="1"/>
  <c r="D12" i="4" s="1"/>
  <c r="D13" i="4" s="1"/>
  <c r="D14" i="4" s="1"/>
</calcChain>
</file>

<file path=xl/sharedStrings.xml><?xml version="1.0" encoding="utf-8"?>
<sst xmlns="http://schemas.openxmlformats.org/spreadsheetml/2006/main" count="76" uniqueCount="61">
  <si>
    <t>Lp.</t>
  </si>
  <si>
    <t>Wyszczególnienie Elementów Rozliczeniowych</t>
  </si>
  <si>
    <t>Jednostka</t>
  </si>
  <si>
    <t>Cena</t>
  </si>
  <si>
    <t>Wartość (PLN)</t>
  </si>
  <si>
    <t>Nazwa</t>
  </si>
  <si>
    <t>Ilość</t>
  </si>
  <si>
    <t>Jedn. (PLN)</t>
  </si>
  <si>
    <t>1.</t>
  </si>
  <si>
    <t>4.</t>
  </si>
  <si>
    <t>5.</t>
  </si>
  <si>
    <t>6.</t>
  </si>
  <si>
    <t>7.</t>
  </si>
  <si>
    <t>8.</t>
  </si>
  <si>
    <t xml:space="preserve">ryczałt </t>
  </si>
  <si>
    <r>
      <t>Koszty związane z, wprowadzeniem i utrzymaniem organizacji ruchu na czas prowadzenia Robót remontowych</t>
    </r>
    <r>
      <rPr>
        <strike/>
        <sz val="10"/>
        <color theme="1"/>
        <rFont val="Arial"/>
        <family val="2"/>
        <charset val="238"/>
      </rPr>
      <t xml:space="preserve"> </t>
    </r>
  </si>
  <si>
    <t xml:space="preserve">Koszty związane z zajęciem pasa drogowego na czas prowadzenia Robót </t>
  </si>
  <si>
    <t>Obsługa geodezyjna</t>
  </si>
  <si>
    <t>Razem Wymagania Ogólne przenieść do zbiorczego zestawienia kosztów</t>
  </si>
  <si>
    <t xml:space="preserve">Roboty przygotowawcze, rozbiórkowe, naprawcze i odtworzeniowe </t>
  </si>
  <si>
    <t>m</t>
  </si>
  <si>
    <t>kpl</t>
  </si>
  <si>
    <t>m2</t>
  </si>
  <si>
    <t xml:space="preserve">RAZEM </t>
  </si>
  <si>
    <t>Część</t>
  </si>
  <si>
    <t>Opis</t>
  </si>
  <si>
    <t>Wartość w PLN</t>
  </si>
  <si>
    <t>A</t>
  </si>
  <si>
    <t>B</t>
  </si>
  <si>
    <t>ZBIORCZE ZESTAWIENIE KOSZTÓW</t>
  </si>
  <si>
    <t>ZAKRES PODSTAWOWY:</t>
  </si>
  <si>
    <t>(PLN)</t>
  </si>
  <si>
    <t>Razem</t>
  </si>
  <si>
    <t>Ogółem netto</t>
  </si>
  <si>
    <t>VAT</t>
  </si>
  <si>
    <t>Ogółem brutto</t>
  </si>
  <si>
    <t>Koszty zawarcia ubezpieczenia Robót, ubezpieczeń od odpowiedzialności cywilnej, ubezpieczeń od wypadków robotników, ubezpieczeń sprzętu Wykonawcy.</t>
  </si>
  <si>
    <t>Dokumentacja do opracowania przez Wykonawcę:
- projekty tymczsowej organizacji ruchu
- pozostałe wymagane dokumenty (projekty)</t>
  </si>
  <si>
    <t xml:space="preserve">Wykonanie naprawy nieszczelności sieci kanalizacji sanitarnej wskazanych przez eksploatatora sieci/zarządcę drogi/właściciela posesji stwierdzonych w czasie ich eksploatacji kanał Dz 160mm/200mm SN8 PVC wraz z niezbędnymi robotami ziemnymi, montażem i osprzętem, próbami szczelności, inspekcją kamerą oraz oznakowaniem taśmą  </t>
  </si>
  <si>
    <t>Wykonanie naprawy nieszczelności sieci kanalizacji sanitarnej wskazanych przez eksploatatora sieci/zarządcę drogi/właściciela posesji stwierdzonych w czasie ich eksploatacji kanał z rur kamionkowych Dn 150mm Kam; Dn 200mm Kam; Dn 250mm Kam; wraz z niezbędnymi robotami ziemnymi, montażem i osprzętem, próbami szczelności, inspekcją kamerą oraz oznakowaniem taśmą</t>
  </si>
  <si>
    <t>Wykonanie naprawy nieszczelności studni kanalizacyjnych z kręgów żelbetowych wskazanych przez eksploatatora sieci/zarządcę drogi/właściciela posesji stwierdzonych w czasie ich eksploatacji o średnicy  1000mm i 1200mm, wraz z niezbednymi robotami ziemnymi, montażem, osprzętem i wyposażeniem, próbami szczelności.</t>
  </si>
  <si>
    <t xml:space="preserve">Wykonanie naprawy nieszczelności studni kanalizacyjnych z tworzyw sztucznych wskazanych przez eksploatatora sieci/zarządcę drogi/właściciela posesji stwierdzonych w czasie ich eksploatacji o średnicy min 425mm wraz z niezbędnymi robotami ziemnymi, montażem i osprzętem, próbami szczelności. </t>
  </si>
  <si>
    <t>Wykonanie naprawy nieszczelności studni kanalizacyjnych z tworzyw sztucznych wskazanych przez eksploatatora sieci/zarządcę drogi/właściciela posesji stwierdzonych w czasie ich eksploatacji o średnicy min 600mm wraz z niezbędnymi robotami ziemnymi, montażem i osprzętem, próbami szczelności.</t>
  </si>
  <si>
    <t xml:space="preserve">Wykonanie naprawy nieszczelności studni kanalizacyjnych z tworzyw sztucznych wskazanych przez eksploatatora sieci/zarządcę drogi/właściciela posesji stwierdzonych w czasie ich eksploatacji o średnicy min 1000mm wraz z niezbędnymi robotami ziemnymi, montażem i osprzętem, próbami szczelności, inspekcją kamerą oraz oznakowaniem taśmą </t>
  </si>
  <si>
    <t>Wykonanie naprawy uszkodzeń włazów studni kanalizacyjnych o średnicy fi 600mm  właz D400 wskazanych przez eksploatatora sieci/zarządcę drogi/właściciela posesji stwierdzonych w czasie ich eksploatacji</t>
  </si>
  <si>
    <t xml:space="preserve">Wykonanie naprawy uszkodzeń nawierzchni asfaltowych zgodnie z kategorią drogi wskazanych przez eksploatatora sieci/zarządcę drogi/właściciela posesji stwierdzonych w czasie ich eksploatacji. </t>
  </si>
  <si>
    <t>Wykonanie naprawy uszkodzeń nawierzchni tłuczniowych i poboczy wskazanych przez eksploatatora sieci/zarządcę drogi/właściciela posesji stwierdzonych w czasie ich eksploatacji.</t>
  </si>
  <si>
    <t>Wykonanie naprawy uszkodzeń nawierzchni nawierzchni z koski betonowej wskazanych przez eksploatatora sieci/zarządcę drogi/właściciela posesji stwierdzonych w czasie ich eksploatacji.</t>
  </si>
  <si>
    <t>Wykonanie naprawy uszkodzeń terenów zielonych wskazanych przez eksploatatora sieci/zarządcę drogi/właściciela posesji stwierdzonych w czasie ich eksploatacji.</t>
  </si>
  <si>
    <t xml:space="preserve">Przedmiar Robót </t>
  </si>
  <si>
    <t>Punktowa naprawa elementów  kanalizacyji sanitarnej ciśnieniowej wskazanych przez eksploatatora sieci/zarządcę drogi/właściciela posesji stwierdzonych w czasie ich eksploatacji.(opaski naprawcze na rurociąg od Dz 40mm PEHD do Dz 160mm PEHD; wymiana trzpieni zasuw; itp)</t>
  </si>
  <si>
    <t xml:space="preserve">A - Wymagania Ogólne - Naprawa nieszczelności sieci kanalizacyjnej  oraz remonty studni kanalizacyjnych  </t>
  </si>
  <si>
    <t>B – Naprawa nieszczelności sieci kanalizacyjnej oraz remonty studni kanalizacyjnych</t>
  </si>
  <si>
    <t xml:space="preserve"> Razem Naprawa nieszczelności sieci kanalizacyjnej oraz remonty studni kanalizacyjnych</t>
  </si>
  <si>
    <t>Wymagania Ogólne - Naprawa nieszczelności sieci kanalizacyjnej oraz remonty studni kanalizacyjnych</t>
  </si>
  <si>
    <t>Naprawa nieszczelności sieci kanalizacyjnej oraz remonty studni kanalizacyjnych</t>
  </si>
  <si>
    <r>
      <t>Naprawa nieszczelności sieci kanalizacyjnej oraz remonty studni kanalizacyjnych</t>
    </r>
    <r>
      <rPr>
        <sz val="11"/>
        <color theme="1"/>
        <rFont val="Arial"/>
        <family val="2"/>
        <charset val="238"/>
      </rPr>
      <t xml:space="preserve">  </t>
    </r>
  </si>
  <si>
    <t>Zał.nr 1a</t>
  </si>
  <si>
    <t>Zał. nr 1a</t>
  </si>
  <si>
    <t>Wykonanie prac remontowych na sieci kanalizacji sanitarnej wraz z robotami odtworzeniowymi w 2021 r.</t>
  </si>
  <si>
    <t>PN 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</si>
</sst>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20">
    <font>
      <sz val="11"/>
      <color theme="1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trike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9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b/>
      <i/>
      <sz val="9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b/>
      <i/>
      <sz val="11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CCC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rgb="FF000000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5" fillId="0" borderId="0" applyFont="0" applyFill="0" applyBorder="0" applyAlignment="0" applyProtection="0"/>
  </cellStyleXfs>
  <cellXfs count="76">
    <xf numFmtId="0" fontId="0" fillId="0" borderId="0" xfId="0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7" fillId="0" borderId="0" xfId="0" applyFont="1" applyBorder="1" applyAlignment="1"/>
    <xf numFmtId="0" fontId="0" fillId="0" borderId="21" xfId="0" applyBorder="1"/>
    <xf numFmtId="0" fontId="8" fillId="0" borderId="0" xfId="0" applyFont="1" applyBorder="1" applyAlignment="1">
      <alignment horizontal="right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5" fillId="0" borderId="0" xfId="0" applyFont="1" applyBorder="1" applyAlignment="1">
      <alignment wrapText="1"/>
    </xf>
    <xf numFmtId="0" fontId="5" fillId="0" borderId="21" xfId="0" applyFont="1" applyBorder="1" applyAlignment="1">
      <alignment horizontal="center" wrapText="1"/>
    </xf>
    <xf numFmtId="0" fontId="5" fillId="0" borderId="21" xfId="0" applyFont="1" applyBorder="1" applyAlignment="1">
      <alignment horizontal="right" wrapText="1"/>
    </xf>
    <xf numFmtId="0" fontId="1" fillId="0" borderId="21" xfId="0" applyFont="1" applyBorder="1" applyAlignment="1">
      <alignment wrapText="1"/>
    </xf>
    <xf numFmtId="0" fontId="5" fillId="3" borderId="15" xfId="0" applyFont="1" applyFill="1" applyBorder="1" applyAlignment="1">
      <alignment wrapText="1"/>
    </xf>
    <xf numFmtId="0" fontId="5" fillId="0" borderId="22" xfId="0" applyFont="1" applyBorder="1" applyAlignment="1">
      <alignment horizontal="center" wrapText="1"/>
    </xf>
    <xf numFmtId="0" fontId="5" fillId="0" borderId="0" xfId="0" applyFont="1" applyFill="1" applyBorder="1" applyAlignment="1">
      <alignment vertical="top" wrapText="1"/>
    </xf>
    <xf numFmtId="0" fontId="9" fillId="4" borderId="0" xfId="1" applyFill="1" applyAlignment="1">
      <alignment horizontal="center" vertical="center"/>
    </xf>
    <xf numFmtId="0" fontId="10" fillId="5" borderId="21" xfId="1" applyFont="1" applyFill="1" applyBorder="1" applyAlignment="1">
      <alignment horizontal="center" vertical="center" wrapText="1"/>
    </xf>
    <xf numFmtId="4" fontId="10" fillId="5" borderId="21" xfId="1" applyNumberFormat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left" vertical="center" wrapText="1"/>
    </xf>
    <xf numFmtId="4" fontId="10" fillId="0" borderId="21" xfId="1" applyNumberFormat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left" vertical="center" wrapText="1"/>
    </xf>
    <xf numFmtId="4" fontId="14" fillId="0" borderId="21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4" fontId="10" fillId="0" borderId="0" xfId="1" applyNumberFormat="1" applyFont="1" applyBorder="1" applyAlignment="1">
      <alignment horizontal="center" vertical="center"/>
    </xf>
    <xf numFmtId="0" fontId="9" fillId="0" borderId="0" xfId="1" applyAlignment="1">
      <alignment horizontal="center" vertical="center"/>
    </xf>
    <xf numFmtId="0" fontId="9" fillId="0" borderId="0" xfId="1"/>
    <xf numFmtId="0" fontId="5" fillId="0" borderId="25" xfId="0" applyFont="1" applyBorder="1" applyAlignment="1">
      <alignment vertical="top" wrapText="1"/>
    </xf>
    <xf numFmtId="0" fontId="5" fillId="0" borderId="24" xfId="0" applyFont="1" applyBorder="1" applyAlignment="1">
      <alignment wrapText="1"/>
    </xf>
    <xf numFmtId="43" fontId="16" fillId="0" borderId="21" xfId="2" applyFont="1" applyBorder="1" applyAlignment="1"/>
    <xf numFmtId="43" fontId="4" fillId="2" borderId="6" xfId="2" applyFont="1" applyFill="1" applyBorder="1" applyAlignment="1">
      <alignment horizontal="center"/>
    </xf>
    <xf numFmtId="43" fontId="5" fillId="3" borderId="16" xfId="2" applyFont="1" applyFill="1" applyBorder="1" applyAlignment="1">
      <alignment wrapText="1"/>
    </xf>
    <xf numFmtId="43" fontId="7" fillId="0" borderId="26" xfId="2" applyFont="1" applyBorder="1" applyAlignment="1">
      <alignment wrapText="1"/>
    </xf>
    <xf numFmtId="43" fontId="17" fillId="0" borderId="18" xfId="2" applyFont="1" applyBorder="1"/>
    <xf numFmtId="43" fontId="5" fillId="0" borderId="0" xfId="2" applyFont="1" applyBorder="1" applyAlignment="1">
      <alignment wrapText="1"/>
    </xf>
    <xf numFmtId="43" fontId="5" fillId="0" borderId="21" xfId="2" applyFont="1" applyBorder="1" applyAlignment="1">
      <alignment horizontal="center" wrapText="1"/>
    </xf>
    <xf numFmtId="43" fontId="8" fillId="0" borderId="21" xfId="2" applyFont="1" applyBorder="1" applyAlignment="1">
      <alignment horizontal="center"/>
    </xf>
    <xf numFmtId="43" fontId="0" fillId="0" borderId="0" xfId="2" applyFont="1"/>
    <xf numFmtId="0" fontId="18" fillId="0" borderId="21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5" fillId="0" borderId="2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6" borderId="0" xfId="0" applyFill="1"/>
    <xf numFmtId="0" fontId="5" fillId="0" borderId="24" xfId="0" applyFont="1" applyBorder="1" applyAlignment="1">
      <alignment horizontal="center" wrapText="1"/>
    </xf>
    <xf numFmtId="0" fontId="19" fillId="0" borderId="0" xfId="0" applyFont="1"/>
    <xf numFmtId="0" fontId="14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4" fillId="3" borderId="20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7" fillId="0" borderId="21" xfId="0" applyFont="1" applyBorder="1" applyAlignment="1">
      <alignment horizontal="right"/>
    </xf>
    <xf numFmtId="0" fontId="4" fillId="3" borderId="14" xfId="0" applyFont="1" applyFill="1" applyBorder="1" applyAlignment="1">
      <alignment horizontal="center" vertical="top" wrapText="1"/>
    </xf>
    <xf numFmtId="0" fontId="4" fillId="3" borderId="1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43" fontId="4" fillId="2" borderId="12" xfId="2" applyFont="1" applyFill="1" applyBorder="1" applyAlignment="1">
      <alignment horizontal="center" wrapText="1"/>
    </xf>
    <xf numFmtId="43" fontId="4" fillId="2" borderId="13" xfId="2" applyFont="1" applyFill="1" applyBorder="1" applyAlignment="1">
      <alignment horizontal="center" wrapText="1"/>
    </xf>
    <xf numFmtId="0" fontId="10" fillId="0" borderId="21" xfId="1" applyFont="1" applyBorder="1" applyAlignment="1">
      <alignment horizontal="center" vertical="center"/>
    </xf>
    <xf numFmtId="0" fontId="13" fillId="0" borderId="21" xfId="1" applyFont="1" applyBorder="1" applyAlignment="1">
      <alignment horizontal="right" vertical="center" wrapText="1"/>
    </xf>
  </cellXfs>
  <cellStyles count="3">
    <cellStyle name="Dziesiętny" xfId="2" builtinId="3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abSelected="1" zoomScale="130" zoomScaleNormal="130" workbookViewId="0">
      <selection sqref="A1:XFD1"/>
    </sheetView>
  </sheetViews>
  <sheetFormatPr defaultRowHeight="14.25"/>
  <cols>
    <col min="2" max="2" width="64.25" customWidth="1"/>
    <col min="6" max="6" width="14.125" style="44" bestFit="1" customWidth="1"/>
    <col min="7" max="7" width="2.75" customWidth="1"/>
  </cols>
  <sheetData>
    <row r="2" spans="1:8" ht="15">
      <c r="A2" s="52" t="s">
        <v>60</v>
      </c>
      <c r="B2" s="52" t="s">
        <v>59</v>
      </c>
    </row>
    <row r="4" spans="1:8">
      <c r="A4" t="s">
        <v>49</v>
      </c>
      <c r="F4" t="s">
        <v>57</v>
      </c>
    </row>
    <row r="5" spans="1:8" ht="15" thickBot="1"/>
    <row r="6" spans="1:8" ht="30" customHeight="1" thickTop="1" thickBot="1">
      <c r="A6" s="63" t="s">
        <v>56</v>
      </c>
      <c r="B6" s="64"/>
      <c r="C6" s="64"/>
      <c r="D6" s="64"/>
      <c r="E6" s="64"/>
      <c r="F6" s="65"/>
    </row>
    <row r="7" spans="1:8" ht="15.75" customHeight="1" thickTop="1" thickBot="1">
      <c r="A7" s="66" t="s">
        <v>0</v>
      </c>
      <c r="B7" s="68" t="s">
        <v>1</v>
      </c>
      <c r="C7" s="70" t="s">
        <v>2</v>
      </c>
      <c r="D7" s="71"/>
      <c r="E7" s="1" t="s">
        <v>3</v>
      </c>
      <c r="F7" s="72" t="s">
        <v>4</v>
      </c>
    </row>
    <row r="8" spans="1:8" ht="26.25" thickBot="1">
      <c r="A8" s="67"/>
      <c r="B8" s="69"/>
      <c r="C8" s="1" t="s">
        <v>5</v>
      </c>
      <c r="D8" s="1" t="s">
        <v>6</v>
      </c>
      <c r="E8" s="2" t="s">
        <v>7</v>
      </c>
      <c r="F8" s="73"/>
    </row>
    <row r="9" spans="1:8" ht="15" thickBot="1">
      <c r="A9" s="3" t="s">
        <v>8</v>
      </c>
      <c r="B9" s="1" t="s">
        <v>9</v>
      </c>
      <c r="C9" s="1" t="s">
        <v>10</v>
      </c>
      <c r="D9" s="1" t="s">
        <v>11</v>
      </c>
      <c r="E9" s="1" t="s">
        <v>12</v>
      </c>
      <c r="F9" s="37" t="s">
        <v>13</v>
      </c>
    </row>
    <row r="10" spans="1:8" ht="25.5" customHeight="1" thickBot="1">
      <c r="A10" s="61" t="s">
        <v>51</v>
      </c>
      <c r="B10" s="62"/>
      <c r="C10" s="17"/>
      <c r="D10" s="17"/>
      <c r="E10" s="17"/>
      <c r="F10" s="38"/>
    </row>
    <row r="11" spans="1:8" ht="39" thickBot="1">
      <c r="A11" s="47">
        <v>1</v>
      </c>
      <c r="B11" s="34" t="s">
        <v>37</v>
      </c>
      <c r="C11" s="51" t="s">
        <v>14</v>
      </c>
      <c r="D11" s="35">
        <v>1</v>
      </c>
      <c r="E11" s="35"/>
      <c r="F11" s="39"/>
      <c r="G11" s="50"/>
      <c r="H11" s="50"/>
    </row>
    <row r="12" spans="1:8" ht="26.25" thickBot="1">
      <c r="A12" s="48">
        <v>2</v>
      </c>
      <c r="B12" s="46" t="s">
        <v>36</v>
      </c>
      <c r="C12" s="5" t="s">
        <v>14</v>
      </c>
      <c r="D12" s="6">
        <v>1</v>
      </c>
      <c r="E12" s="6"/>
      <c r="F12" s="39"/>
      <c r="G12" s="50"/>
      <c r="H12" s="50"/>
    </row>
    <row r="13" spans="1:8" ht="26.25" thickBot="1">
      <c r="A13" s="48">
        <v>3</v>
      </c>
      <c r="B13" s="4" t="s">
        <v>15</v>
      </c>
      <c r="C13" s="5" t="s">
        <v>14</v>
      </c>
      <c r="D13" s="6">
        <v>1</v>
      </c>
      <c r="E13" s="6"/>
      <c r="F13" s="39"/>
      <c r="G13" s="50"/>
      <c r="H13" s="50"/>
    </row>
    <row r="14" spans="1:8" ht="15" thickBot="1">
      <c r="A14" s="48">
        <v>4</v>
      </c>
      <c r="B14" s="4" t="s">
        <v>16</v>
      </c>
      <c r="C14" s="5" t="s">
        <v>14</v>
      </c>
      <c r="D14" s="6">
        <v>1</v>
      </c>
      <c r="E14" s="6"/>
      <c r="F14" s="39"/>
      <c r="G14" s="50"/>
      <c r="H14" s="50"/>
    </row>
    <row r="15" spans="1:8" ht="15" thickBot="1">
      <c r="A15" s="48">
        <v>5</v>
      </c>
      <c r="B15" s="4" t="s">
        <v>17</v>
      </c>
      <c r="C15" s="5" t="s">
        <v>14</v>
      </c>
      <c r="D15" s="6">
        <v>1</v>
      </c>
      <c r="E15" s="7"/>
      <c r="F15" s="39"/>
      <c r="G15" s="50"/>
      <c r="H15" s="50"/>
    </row>
    <row r="16" spans="1:8" ht="16.5" thickBot="1">
      <c r="A16" s="55" t="s">
        <v>18</v>
      </c>
      <c r="B16" s="56"/>
      <c r="C16" s="56"/>
      <c r="D16" s="56"/>
      <c r="E16" s="57"/>
      <c r="F16" s="40"/>
    </row>
    <row r="17" spans="1:8" ht="25.5" customHeight="1" thickBot="1">
      <c r="A17" s="58" t="s">
        <v>52</v>
      </c>
      <c r="B17" s="59"/>
      <c r="C17" s="59"/>
      <c r="D17" s="59"/>
      <c r="E17" s="59"/>
      <c r="F17" s="59"/>
      <c r="G17" s="19"/>
    </row>
    <row r="18" spans="1:8" ht="25.5" customHeight="1">
      <c r="A18" s="11" t="s">
        <v>19</v>
      </c>
      <c r="B18" s="12"/>
      <c r="C18" s="12"/>
      <c r="D18" s="13"/>
      <c r="E18" s="13"/>
      <c r="F18" s="41"/>
      <c r="G18" s="19"/>
    </row>
    <row r="19" spans="1:8" ht="63.75">
      <c r="A19" s="49">
        <v>6</v>
      </c>
      <c r="B19" s="45" t="s">
        <v>38</v>
      </c>
      <c r="C19" s="18" t="s">
        <v>20</v>
      </c>
      <c r="D19" s="15">
        <v>220</v>
      </c>
      <c r="E19" s="15"/>
      <c r="F19" s="42"/>
    </row>
    <row r="20" spans="1:8" ht="64.5" thickBot="1">
      <c r="A20" s="49">
        <v>7</v>
      </c>
      <c r="B20" s="46" t="s">
        <v>39</v>
      </c>
      <c r="C20" s="14" t="s">
        <v>20</v>
      </c>
      <c r="D20" s="15">
        <v>120</v>
      </c>
      <c r="E20" s="15"/>
      <c r="F20" s="42"/>
    </row>
    <row r="21" spans="1:8" ht="64.5" thickBot="1">
      <c r="A21" s="49">
        <v>8</v>
      </c>
      <c r="B21" s="46" t="s">
        <v>40</v>
      </c>
      <c r="C21" s="14" t="s">
        <v>21</v>
      </c>
      <c r="D21" s="15">
        <v>40</v>
      </c>
      <c r="E21" s="16"/>
      <c r="F21" s="42"/>
    </row>
    <row r="22" spans="1:8" ht="51.75" thickBot="1">
      <c r="A22" s="49">
        <v>9</v>
      </c>
      <c r="B22" s="46" t="s">
        <v>41</v>
      </c>
      <c r="C22" s="14" t="s">
        <v>21</v>
      </c>
      <c r="D22" s="15">
        <v>20</v>
      </c>
      <c r="E22" s="15"/>
      <c r="F22" s="42"/>
    </row>
    <row r="23" spans="1:8" ht="51.75" thickBot="1">
      <c r="A23" s="49">
        <v>10</v>
      </c>
      <c r="B23" s="46" t="s">
        <v>42</v>
      </c>
      <c r="C23" s="14" t="s">
        <v>21</v>
      </c>
      <c r="D23" s="15">
        <v>20</v>
      </c>
      <c r="E23" s="15"/>
      <c r="F23" s="42"/>
    </row>
    <row r="24" spans="1:8" ht="64.5" thickBot="1">
      <c r="A24" s="49">
        <v>11</v>
      </c>
      <c r="B24" s="46" t="s">
        <v>43</v>
      </c>
      <c r="C24" s="14" t="s">
        <v>21</v>
      </c>
      <c r="D24" s="15">
        <v>19</v>
      </c>
      <c r="E24" s="15"/>
      <c r="F24" s="42"/>
    </row>
    <row r="25" spans="1:8" ht="39" thickBot="1">
      <c r="A25" s="49">
        <v>12</v>
      </c>
      <c r="B25" s="46" t="s">
        <v>44</v>
      </c>
      <c r="C25" s="14" t="s">
        <v>21</v>
      </c>
      <c r="D25" s="15">
        <v>20</v>
      </c>
      <c r="E25" s="15"/>
      <c r="F25" s="42"/>
    </row>
    <row r="26" spans="1:8" ht="39" thickBot="1">
      <c r="A26" s="49">
        <v>13</v>
      </c>
      <c r="B26" s="46" t="s">
        <v>45</v>
      </c>
      <c r="C26" s="14" t="s">
        <v>22</v>
      </c>
      <c r="D26" s="15">
        <v>60</v>
      </c>
      <c r="E26" s="15"/>
      <c r="F26" s="42"/>
    </row>
    <row r="27" spans="1:8" ht="39" thickBot="1">
      <c r="A27" s="49">
        <v>14</v>
      </c>
      <c r="B27" s="46" t="s">
        <v>46</v>
      </c>
      <c r="C27" s="14" t="s">
        <v>22</v>
      </c>
      <c r="D27" s="15">
        <v>70</v>
      </c>
      <c r="E27" s="15"/>
      <c r="F27" s="42"/>
    </row>
    <row r="28" spans="1:8" ht="39" thickBot="1">
      <c r="A28" s="49">
        <v>15</v>
      </c>
      <c r="B28" s="46" t="s">
        <v>47</v>
      </c>
      <c r="C28" s="14" t="s">
        <v>22</v>
      </c>
      <c r="D28" s="15">
        <v>20</v>
      </c>
      <c r="E28" s="15"/>
      <c r="F28" s="42"/>
    </row>
    <row r="29" spans="1:8" ht="26.25" thickBot="1">
      <c r="A29" s="49">
        <v>16</v>
      </c>
      <c r="B29" s="46" t="s">
        <v>48</v>
      </c>
      <c r="C29" s="14" t="s">
        <v>22</v>
      </c>
      <c r="D29" s="15">
        <v>19</v>
      </c>
      <c r="E29" s="15"/>
      <c r="F29" s="42"/>
    </row>
    <row r="30" spans="1:8" ht="51.75" thickBot="1">
      <c r="A30" s="49">
        <v>17</v>
      </c>
      <c r="B30" s="46" t="s">
        <v>50</v>
      </c>
      <c r="C30" s="14" t="s">
        <v>21</v>
      </c>
      <c r="D30" s="15">
        <v>15</v>
      </c>
      <c r="E30" s="15"/>
      <c r="F30" s="42"/>
    </row>
    <row r="31" spans="1:8">
      <c r="A31" s="60" t="s">
        <v>53</v>
      </c>
      <c r="B31" s="60"/>
      <c r="C31" s="60"/>
      <c r="D31" s="60"/>
      <c r="E31" s="60"/>
      <c r="F31" s="43"/>
      <c r="G31" s="8"/>
      <c r="H31" s="10"/>
    </row>
    <row r="32" spans="1:8">
      <c r="A32" s="60" t="s">
        <v>23</v>
      </c>
      <c r="B32" s="60"/>
      <c r="C32" s="60"/>
      <c r="D32" s="60"/>
      <c r="E32" s="60"/>
      <c r="F32" s="36"/>
      <c r="G32" s="8"/>
      <c r="H32" s="10"/>
    </row>
    <row r="36" spans="7:7">
      <c r="G36" s="9"/>
    </row>
    <row r="37" spans="7:7" ht="15" customHeight="1"/>
    <row r="38" spans="7:7" ht="15" customHeight="1"/>
  </sheetData>
  <mergeCells count="10">
    <mergeCell ref="A6:F6"/>
    <mergeCell ref="A7:A8"/>
    <mergeCell ref="B7:B8"/>
    <mergeCell ref="C7:D7"/>
    <mergeCell ref="F7:F8"/>
    <mergeCell ref="A16:E16"/>
    <mergeCell ref="A17:F17"/>
    <mergeCell ref="A31:E31"/>
    <mergeCell ref="A32:E32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zoomScale="110" zoomScaleNormal="110" zoomScaleSheetLayoutView="110" zoomScalePageLayoutView="110" workbookViewId="0">
      <selection activeCell="D1" sqref="D1"/>
    </sheetView>
  </sheetViews>
  <sheetFormatPr defaultRowHeight="14.25"/>
  <cols>
    <col min="1" max="1" width="9" style="28" customWidth="1"/>
    <col min="2" max="2" width="9.875" style="29" customWidth="1"/>
    <col min="3" max="3" width="62.25" style="30" customWidth="1"/>
    <col min="4" max="4" width="18.875" style="31" customWidth="1"/>
    <col min="5" max="5" width="9" style="20" customWidth="1"/>
    <col min="6" max="1025" width="9" style="32" customWidth="1"/>
    <col min="1026" max="16384" width="9" style="33"/>
  </cols>
  <sheetData>
    <row r="1" spans="1:1025">
      <c r="D1" s="31" t="s">
        <v>58</v>
      </c>
    </row>
    <row r="3" spans="1:1025">
      <c r="B3" s="54" t="s">
        <v>60</v>
      </c>
      <c r="C3" s="53" t="s">
        <v>59</v>
      </c>
    </row>
    <row r="5" spans="1:1025" ht="21" customHeight="1">
      <c r="B5" s="74" t="s">
        <v>29</v>
      </c>
      <c r="C5" s="74"/>
      <c r="D5" s="74"/>
    </row>
    <row r="6" spans="1:1025" ht="40.15" customHeight="1">
      <c r="B6" s="21" t="s">
        <v>24</v>
      </c>
      <c r="C6" s="21" t="s">
        <v>25</v>
      </c>
      <c r="D6" s="22" t="s">
        <v>26</v>
      </c>
    </row>
    <row r="7" spans="1:1025">
      <c r="B7" s="21">
        <v>1</v>
      </c>
      <c r="C7" s="21">
        <v>2</v>
      </c>
      <c r="D7" s="21">
        <v>3</v>
      </c>
    </row>
    <row r="8" spans="1:1025">
      <c r="B8" s="23"/>
      <c r="C8" s="24" t="s">
        <v>30</v>
      </c>
      <c r="D8" s="25" t="s">
        <v>31</v>
      </c>
    </row>
    <row r="9" spans="1:1025">
      <c r="B9" s="23" t="s">
        <v>27</v>
      </c>
      <c r="C9" s="26" t="s">
        <v>54</v>
      </c>
      <c r="D9" s="25">
        <f>Kosztorys!F16</f>
        <v>0</v>
      </c>
    </row>
    <row r="10" spans="1:1025">
      <c r="B10" s="23" t="s">
        <v>28</v>
      </c>
      <c r="C10" s="26" t="s">
        <v>55</v>
      </c>
      <c r="D10" s="25">
        <f>Kosztorys!F31</f>
        <v>0</v>
      </c>
    </row>
    <row r="11" spans="1:1025" s="20" customFormat="1" ht="14.25" customHeight="1">
      <c r="A11" s="28"/>
      <c r="B11" s="75" t="s">
        <v>32</v>
      </c>
      <c r="C11" s="75"/>
      <c r="D11" s="27">
        <f>D10+D9</f>
        <v>0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  <c r="IX11" s="32"/>
      <c r="IY11" s="32"/>
      <c r="IZ11" s="32"/>
      <c r="JA11" s="32"/>
      <c r="JB11" s="32"/>
      <c r="JC11" s="32"/>
      <c r="JD11" s="32"/>
      <c r="JE11" s="32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  <c r="KK11" s="32"/>
      <c r="KL11" s="32"/>
      <c r="KM11" s="32"/>
      <c r="KN11" s="32"/>
      <c r="KO11" s="32"/>
      <c r="KP11" s="32"/>
      <c r="KQ11" s="32"/>
      <c r="KR11" s="32"/>
      <c r="KS11" s="32"/>
      <c r="KT11" s="32"/>
      <c r="KU11" s="32"/>
      <c r="KV11" s="32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</row>
    <row r="12" spans="1:1025" s="20" customFormat="1" ht="14.25" customHeight="1">
      <c r="A12" s="28"/>
      <c r="B12" s="75" t="s">
        <v>33</v>
      </c>
      <c r="C12" s="75"/>
      <c r="D12" s="27">
        <f>D11</f>
        <v>0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</row>
    <row r="13" spans="1:1025" s="20" customFormat="1">
      <c r="A13" s="28"/>
      <c r="B13" s="75" t="s">
        <v>34</v>
      </c>
      <c r="C13" s="75"/>
      <c r="D13" s="27">
        <f>ROUND(D12*0.23,2)</f>
        <v>0</v>
      </c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</row>
    <row r="14" spans="1:1025" s="20" customFormat="1" ht="14.25" customHeight="1">
      <c r="A14" s="28"/>
      <c r="B14" s="75" t="s">
        <v>35</v>
      </c>
      <c r="C14" s="75"/>
      <c r="D14" s="27">
        <f>D12+D13</f>
        <v>0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</row>
  </sheetData>
  <autoFilter ref="A7:D14"/>
  <mergeCells count="5">
    <mergeCell ref="B5:D5"/>
    <mergeCell ref="B11:C11"/>
    <mergeCell ref="B12:C12"/>
    <mergeCell ref="B13:C13"/>
    <mergeCell ref="B14:C14"/>
  </mergeCells>
  <printOptions horizontalCentered="1"/>
  <pageMargins left="0.47244094488188981" right="0.27559055118110237" top="0.94488188976377963" bottom="0.47244094488188981" header="0.35433070866141736" footer="0.27559055118110237"/>
  <pageSetup paperSize="9" scale="99" firstPageNumber="0" orientation="portrait" horizontalDpi="300" verticalDpi="300" r:id="rId1"/>
  <headerFooter>
    <oddHeader>&amp;L&amp;"Arial Narrow,Normalny"&amp;10KOSZTORYS INWESTORSKI - Kontrakt 23-4 Żywiec</oddHeader>
    <oddFooter>&amp;R&amp;"Arial Narrow,Regularna"&amp;10Strona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Kosztorys</vt:lpstr>
      <vt:lpstr>Zbiorcze Zestawienie</vt:lpstr>
      <vt:lpstr>'Zbiorcze Zestawienie'!_FiltrujBazeDanych</vt:lpstr>
      <vt:lpstr>'Zbiorcze Zestawienie'!Obszar_wydruku</vt:lpstr>
      <vt:lpstr>'Zbiorcze Zestawienie'!Tytuły_wydruku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TZawada</dc:creator>
  <cp:lastModifiedBy>Katarzyna Motyka</cp:lastModifiedBy>
  <dcterms:created xsi:type="dcterms:W3CDTF">2021-05-07T05:39:37Z</dcterms:created>
  <dcterms:modified xsi:type="dcterms:W3CDTF">2021-06-23T06:39:10Z</dcterms:modified>
</cp:coreProperties>
</file>